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autoCompressPictures="0"/>
  <bookViews>
    <workbookView xWindow="660" yWindow="-75" windowWidth="15600" windowHeight="11700"/>
  </bookViews>
  <sheets>
    <sheet name="Expenses" sheetId="1" r:id="rId1"/>
    <sheet name="Revenue" sheetId="2" r:id="rId2"/>
    <sheet name="Summary" sheetId="3" r:id="rId3"/>
  </sheets>
  <definedNames>
    <definedName name="_xlnm.Print_Area" localSheetId="0">Expenses!$B$1:$G$55</definedName>
  </definedNames>
  <calcPr calcId="145621"/>
</workbook>
</file>

<file path=xl/calcChain.xml><?xml version="1.0" encoding="utf-8"?>
<calcChain xmlns="http://schemas.openxmlformats.org/spreadsheetml/2006/main">
  <c r="H32" i="2" l="1"/>
  <c r="G15" i="2" l="1"/>
  <c r="G16" i="2"/>
  <c r="G17" i="2"/>
  <c r="G18" i="2"/>
  <c r="G19" i="2"/>
  <c r="G7" i="2"/>
  <c r="G8" i="2"/>
  <c r="G9" i="2"/>
  <c r="G10" i="2"/>
  <c r="G11" i="2"/>
  <c r="G13" i="2"/>
  <c r="G20" i="2"/>
  <c r="G14" i="2"/>
  <c r="G6" i="2"/>
  <c r="G21" i="2" l="1"/>
  <c r="E46" i="2"/>
  <c r="H46" i="2" s="1"/>
  <c r="H47" i="2" s="1"/>
  <c r="G46" i="2" l="1"/>
  <c r="G47" i="2" s="1"/>
  <c r="B1" i="3" l="1"/>
  <c r="G26" i="2"/>
  <c r="B1" i="2"/>
  <c r="D10" i="1"/>
  <c r="D17" i="1"/>
  <c r="D24" i="1"/>
  <c r="D31" i="1"/>
  <c r="D38" i="1"/>
  <c r="D47" i="1"/>
  <c r="C10" i="1"/>
  <c r="C17" i="1"/>
  <c r="C24" i="1"/>
  <c r="C31" i="1"/>
  <c r="C38" i="1"/>
  <c r="C47" i="1"/>
  <c r="H25" i="2"/>
  <c r="H26" i="2"/>
  <c r="H27" i="2"/>
  <c r="H33" i="2"/>
  <c r="H34" i="2"/>
  <c r="H39" i="2"/>
  <c r="H40" i="2"/>
  <c r="H41" i="2"/>
  <c r="H42" i="2"/>
  <c r="G25" i="2"/>
  <c r="G27" i="2"/>
  <c r="G32" i="2"/>
  <c r="G33" i="2"/>
  <c r="G34" i="2"/>
  <c r="G39" i="2"/>
  <c r="G40" i="2"/>
  <c r="G41" i="2"/>
  <c r="G42" i="2"/>
  <c r="C51" i="1" l="1"/>
  <c r="C7" i="3" s="1"/>
  <c r="H35" i="2"/>
  <c r="G35" i="2"/>
  <c r="H28" i="2"/>
  <c r="G28" i="2"/>
  <c r="D51" i="1"/>
  <c r="D7" i="3" s="1"/>
  <c r="D10" i="3" s="1"/>
  <c r="G43" i="2"/>
  <c r="H43" i="2"/>
  <c r="H21" i="2"/>
  <c r="H49" i="2" s="1"/>
  <c r="D6" i="3" s="1"/>
  <c r="G49" i="2" l="1"/>
  <c r="C6" i="3" s="1"/>
  <c r="C10" i="3" s="1"/>
</calcChain>
</file>

<file path=xl/sharedStrings.xml><?xml version="1.0" encoding="utf-8"?>
<sst xmlns="http://schemas.openxmlformats.org/spreadsheetml/2006/main" count="120" uniqueCount="81">
  <si>
    <t>Total Expenses</t>
    <phoneticPr fontId="1" type="noConversion"/>
  </si>
  <si>
    <t>Total Income</t>
    <phoneticPr fontId="1" type="noConversion"/>
  </si>
  <si>
    <t>Equipment</t>
  </si>
  <si>
    <t>Actual</t>
  </si>
  <si>
    <t>Travel</t>
  </si>
  <si>
    <t>Total expenses</t>
  </si>
  <si>
    <t>Items @</t>
  </si>
  <si>
    <t>Actual</t>
    <phoneticPr fontId="1" type="noConversion"/>
  </si>
  <si>
    <t>Actual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</si>
  <si>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</si>
  <si>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</si>
  <si>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</si>
  <si>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Total</t>
    <phoneticPr fontId="1" type="noConversion"/>
  </si>
  <si>
    <t>Actual Cost Breakdown</t>
    <phoneticPr fontId="1" type="noConversion"/>
  </si>
  <si>
    <t>EXPENSES</t>
  </si>
  <si>
    <t>Personnel</t>
  </si>
  <si>
    <t>Contracts</t>
  </si>
  <si>
    <t>Services</t>
  </si>
  <si>
    <t>Operating Expenses</t>
  </si>
  <si>
    <t>Facilities</t>
  </si>
  <si>
    <t>Fiber Assets</t>
  </si>
  <si>
    <t>Salary</t>
  </si>
  <si>
    <t>Benefits</t>
  </si>
  <si>
    <t>Training</t>
  </si>
  <si>
    <t>Consulting</t>
  </si>
  <si>
    <t>Maintenance Retainer</t>
  </si>
  <si>
    <t>Mapping/Inventory System</t>
  </si>
  <si>
    <t>Spares</t>
  </si>
  <si>
    <t>Lease</t>
  </si>
  <si>
    <t>Utilities</t>
  </si>
  <si>
    <t>Phone/Communications</t>
  </si>
  <si>
    <t>Insurance</t>
  </si>
  <si>
    <t>Supplies</t>
  </si>
  <si>
    <t>Legal</t>
  </si>
  <si>
    <t>Postage/Mailing</t>
  </si>
  <si>
    <t>Replacement</t>
  </si>
  <si>
    <t>Contingency</t>
  </si>
  <si>
    <t>REVENUE</t>
  </si>
  <si>
    <t>Total revenue</t>
  </si>
  <si>
    <t>SUMMARY</t>
  </si>
  <si>
    <t>Ending Balance</t>
  </si>
  <si>
    <t>Partner-funded projects</t>
  </si>
  <si>
    <t>Grants</t>
  </si>
  <si>
    <t>Sale of assets/services</t>
  </si>
  <si>
    <t>Grant 1</t>
  </si>
  <si>
    <t>Grant 2</t>
  </si>
  <si>
    <t>Grant 3</t>
  </si>
  <si>
    <t>Project A</t>
  </si>
  <si>
    <t>Project B</t>
  </si>
  <si>
    <t>Project C</t>
  </si>
  <si>
    <t>Large Orgs</t>
  </si>
  <si>
    <t>Medium Orgs</t>
  </si>
  <si>
    <t>Small Orgs</t>
  </si>
  <si>
    <t>Network Engineering</t>
  </si>
  <si>
    <t>Network Operations</t>
  </si>
  <si>
    <t>Repair</t>
  </si>
  <si>
    <t>Other Revenue</t>
  </si>
  <si>
    <t>Income Comparison</t>
  </si>
  <si>
    <t>Member Dues</t>
  </si>
  <si>
    <t>RSD</t>
  </si>
  <si>
    <t>UW</t>
  </si>
  <si>
    <t>LWSD</t>
  </si>
  <si>
    <t>BSD</t>
  </si>
  <si>
    <t>King County</t>
  </si>
  <si>
    <t>Kirkland</t>
  </si>
  <si>
    <t>Renton</t>
  </si>
  <si>
    <t>Tukwila</t>
  </si>
  <si>
    <t>Auburn</t>
  </si>
  <si>
    <t>Kent</t>
  </si>
  <si>
    <t>Redmond</t>
  </si>
  <si>
    <t>Valley Comm</t>
  </si>
  <si>
    <t>Budgeted</t>
  </si>
  <si>
    <t>Budgeted vs. Actual</t>
  </si>
  <si>
    <t>Bellevue College</t>
  </si>
  <si>
    <t>Evergreen Hospital</t>
  </si>
  <si>
    <t>Bellevue</t>
  </si>
  <si>
    <t>Reserves from 2013</t>
  </si>
  <si>
    <t>Food/Bev. Meetings</t>
  </si>
  <si>
    <t>Misc. (Credit Card Fees)</t>
  </si>
  <si>
    <t>2015 Community Connectivity Consortium Budget</t>
  </si>
  <si>
    <t>Locates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</si>
</sst>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mm\ d\,\ yyyy"/>
    <numFmt numFmtId="165" formatCode="&quot;$&quot;#,##0.00"/>
  </numFmts>
  <fonts count="24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24"/>
      <color indexed="9"/>
      <name val="Verdana"/>
      <family val="2"/>
    </font>
    <font>
      <sz val="24"/>
      <name val="Arial"/>
      <family val="2"/>
    </font>
    <font>
      <b/>
      <sz val="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  <border>
      <left style="thin">
        <color indexed="48"/>
      </left>
      <right style="thin">
        <color theme="3"/>
      </right>
      <top style="thin">
        <color indexed="48"/>
      </top>
      <bottom style="thin">
        <color indexed="4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48"/>
      </left>
      <right style="thin">
        <color rgb="FF0070C0"/>
      </right>
      <top/>
      <bottom style="thin">
        <color indexed="48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1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Alignment="1">
      <alignment horizontal="right"/>
    </xf>
    <xf numFmtId="0" fontId="7" fillId="3" borderId="4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8" fontId="8" fillId="0" borderId="15" xfId="0" applyNumberFormat="1" applyFont="1" applyFill="1" applyBorder="1" applyAlignment="1" applyProtection="1">
      <alignment horizontal="right"/>
    </xf>
    <xf numFmtId="8" fontId="8" fillId="0" borderId="13" xfId="0" applyNumberFormat="1" applyFont="1" applyFill="1" applyBorder="1" applyAlignment="1" applyProtection="1">
      <alignment horizontal="right"/>
    </xf>
    <xf numFmtId="8" fontId="8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11" fillId="3" borderId="17" xfId="0" applyNumberFormat="1" applyFont="1" applyFill="1" applyBorder="1" applyAlignment="1" applyProtection="1"/>
    <xf numFmtId="0" fontId="4" fillId="0" borderId="0" xfId="0" applyFont="1" applyBorder="1"/>
    <xf numFmtId="0" fontId="8" fillId="4" borderId="6" xfId="0" applyNumberFormat="1" applyFont="1" applyFill="1" applyBorder="1" applyAlignment="1" applyProtection="1"/>
    <xf numFmtId="0" fontId="11" fillId="3" borderId="3" xfId="0" applyNumberFormat="1" applyFont="1" applyFill="1" applyBorder="1" applyAlignment="1" applyProtection="1">
      <alignment vertical="center"/>
    </xf>
    <xf numFmtId="8" fontId="13" fillId="4" borderId="7" xfId="0" applyNumberFormat="1" applyFont="1" applyFill="1" applyBorder="1" applyAlignment="1" applyProtection="1">
      <alignment horizontal="right"/>
    </xf>
    <xf numFmtId="8" fontId="13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4" fillId="0" borderId="0" xfId="0" applyFont="1" applyBorder="1" applyAlignment="1">
      <alignment horizontal="left" vertical="center"/>
    </xf>
    <xf numFmtId="0" fontId="7" fillId="3" borderId="9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8" fontId="8" fillId="0" borderId="0" xfId="0" applyNumberFormat="1" applyFont="1" applyFill="1" applyBorder="1" applyAlignment="1" applyProtection="1"/>
    <xf numFmtId="0" fontId="10" fillId="3" borderId="19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7" fillId="3" borderId="14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>
      <alignment horizontal="right"/>
    </xf>
    <xf numFmtId="8" fontId="12" fillId="0" borderId="2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8" fontId="12" fillId="0" borderId="0" xfId="0" applyNumberFormat="1" applyFont="1" applyFill="1" applyBorder="1" applyAlignment="1" applyProtection="1"/>
    <xf numFmtId="8" fontId="12" fillId="0" borderId="2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/>
    <xf numFmtId="8" fontId="8" fillId="0" borderId="2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0" fontId="12" fillId="0" borderId="22" xfId="0" applyNumberFormat="1" applyFont="1" applyFill="1" applyBorder="1" applyAlignment="1" applyProtection="1">
      <alignment horizontal="right"/>
    </xf>
    <xf numFmtId="0" fontId="11" fillId="3" borderId="17" xfId="0" applyNumberFormat="1" applyFont="1" applyFill="1" applyBorder="1" applyAlignment="1" applyProtection="1">
      <alignment vertical="center"/>
    </xf>
    <xf numFmtId="0" fontId="7" fillId="3" borderId="14" xfId="0" applyNumberFormat="1" applyFont="1" applyFill="1" applyBorder="1" applyAlignment="1" applyProtection="1">
      <alignment horizontal="right" vertical="center"/>
    </xf>
    <xf numFmtId="0" fontId="7" fillId="3" borderId="5" xfId="0" applyNumberFormat="1" applyFont="1" applyFill="1" applyBorder="1" applyAlignment="1" applyProtection="1">
      <alignment horizontal="right" vertical="center"/>
    </xf>
    <xf numFmtId="0" fontId="7" fillId="3" borderId="20" xfId="0" applyNumberFormat="1" applyFont="1" applyFill="1" applyBorder="1" applyAlignment="1" applyProtection="1">
      <alignment horizontal="right" vertical="center"/>
    </xf>
    <xf numFmtId="8" fontId="8" fillId="6" borderId="12" xfId="0" applyNumberFormat="1" applyFont="1" applyFill="1" applyBorder="1" applyAlignment="1" applyProtection="1">
      <alignment horizontal="right"/>
    </xf>
    <xf numFmtId="8" fontId="13" fillId="4" borderId="7" xfId="0" applyNumberFormat="1" applyFont="1" applyFill="1" applyBorder="1" applyAlignment="1">
      <alignment horizontal="right"/>
    </xf>
    <xf numFmtId="8" fontId="13" fillId="4" borderId="8" xfId="0" applyNumberFormat="1" applyFont="1" applyFill="1" applyBorder="1" applyAlignment="1">
      <alignment horizontal="right"/>
    </xf>
    <xf numFmtId="8" fontId="15" fillId="5" borderId="3" xfId="0" applyNumberFormat="1" applyFont="1" applyFill="1" applyBorder="1" applyAlignment="1" applyProtection="1">
      <alignment horizontal="right" vertical="center"/>
    </xf>
    <xf numFmtId="8" fontId="15" fillId="5" borderId="18" xfId="0" applyNumberFormat="1" applyFont="1" applyFill="1" applyBorder="1" applyAlignment="1" applyProtection="1">
      <alignment horizontal="right" vertical="center"/>
    </xf>
    <xf numFmtId="8" fontId="15" fillId="5" borderId="10" xfId="0" applyNumberFormat="1" applyFont="1" applyFill="1" applyBorder="1" applyAlignment="1" applyProtection="1">
      <alignment horizontal="right" vertical="center"/>
    </xf>
    <xf numFmtId="0" fontId="17" fillId="2" borderId="14" xfId="0" applyNumberFormat="1" applyFont="1" applyFill="1" applyBorder="1" applyAlignment="1" applyProtection="1"/>
    <xf numFmtId="0" fontId="10" fillId="3" borderId="11" xfId="0" applyNumberFormat="1" applyFont="1" applyFill="1" applyBorder="1" applyAlignment="1" applyProtection="1">
      <alignment horizontal="center" vertical="center" wrapText="1"/>
    </xf>
    <xf numFmtId="8" fontId="12" fillId="0" borderId="15" xfId="0" applyNumberFormat="1" applyFont="1" applyFill="1" applyBorder="1" applyAlignment="1" applyProtection="1"/>
    <xf numFmtId="0" fontId="16" fillId="3" borderId="19" xfId="0" applyNumberFormat="1" applyFont="1" applyFill="1" applyBorder="1" applyAlignment="1" applyProtection="1"/>
    <xf numFmtId="0" fontId="18" fillId="3" borderId="14" xfId="0" applyNumberFormat="1" applyFont="1" applyFill="1" applyBorder="1" applyAlignment="1" applyProtection="1">
      <alignment horizontal="right" vertical="center"/>
    </xf>
    <xf numFmtId="8" fontId="12" fillId="0" borderId="12" xfId="0" applyNumberFormat="1" applyFont="1" applyFill="1" applyBorder="1" applyAlignment="1" applyProtection="1"/>
    <xf numFmtId="0" fontId="12" fillId="0" borderId="23" xfId="0" applyNumberFormat="1" applyFont="1" applyFill="1" applyBorder="1" applyAlignment="1" applyProtection="1"/>
    <xf numFmtId="0" fontId="11" fillId="3" borderId="4" xfId="0" applyNumberFormat="1" applyFont="1" applyFill="1" applyBorder="1" applyAlignment="1" applyProtection="1">
      <alignment vertical="center"/>
    </xf>
    <xf numFmtId="0" fontId="11" fillId="3" borderId="14" xfId="0" applyNumberFormat="1" applyFont="1" applyFill="1" applyBorder="1" applyAlignment="1" applyProtection="1">
      <alignment vertical="center"/>
    </xf>
    <xf numFmtId="0" fontId="9" fillId="4" borderId="0" xfId="0" applyFont="1" applyFill="1"/>
    <xf numFmtId="0" fontId="11" fillId="3" borderId="19" xfId="0" applyNumberFormat="1" applyFont="1" applyFill="1" applyBorder="1" applyAlignment="1" applyProtection="1">
      <alignment vertical="center"/>
    </xf>
    <xf numFmtId="8" fontId="19" fillId="5" borderId="10" xfId="0" applyNumberFormat="1" applyFont="1" applyFill="1" applyBorder="1" applyAlignment="1" applyProtection="1">
      <alignment vertical="center"/>
    </xf>
    <xf numFmtId="0" fontId="3" fillId="2" borderId="24" xfId="0" applyFont="1" applyFill="1" applyBorder="1"/>
    <xf numFmtId="0" fontId="3" fillId="7" borderId="0" xfId="0" applyFont="1" applyFill="1"/>
    <xf numFmtId="164" fontId="20" fillId="2" borderId="24" xfId="0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7" fillId="9" borderId="0" xfId="0" applyNumberFormat="1" applyFont="1" applyFill="1" applyBorder="1" applyAlignment="1" applyProtection="1"/>
    <xf numFmtId="0" fontId="11" fillId="3" borderId="5" xfId="0" applyNumberFormat="1" applyFont="1" applyFill="1" applyBorder="1" applyAlignment="1" applyProtection="1">
      <alignment vertical="center"/>
    </xf>
    <xf numFmtId="0" fontId="0" fillId="8" borderId="24" xfId="0" applyFill="1" applyBorder="1" applyAlignment="1">
      <alignment vertical="center"/>
    </xf>
    <xf numFmtId="0" fontId="3" fillId="8" borderId="24" xfId="0" applyFont="1" applyFill="1" applyBorder="1"/>
    <xf numFmtId="165" fontId="8" fillId="0" borderId="13" xfId="0" applyNumberFormat="1" applyFont="1" applyFill="1" applyBorder="1" applyAlignment="1" applyProtection="1"/>
    <xf numFmtId="164" fontId="20" fillId="10" borderId="24" xfId="0" applyNumberFormat="1" applyFont="1" applyFill="1" applyBorder="1" applyAlignment="1">
      <alignment horizontal="left" vertical="top"/>
    </xf>
    <xf numFmtId="164" fontId="20" fillId="10" borderId="24" xfId="0" applyNumberFormat="1" applyFont="1" applyFill="1" applyBorder="1" applyAlignment="1">
      <alignment horizontal="right" vertical="top"/>
    </xf>
    <xf numFmtId="0" fontId="0" fillId="10" borderId="24" xfId="0" applyFill="1" applyBorder="1" applyAlignment="1">
      <alignment vertical="center"/>
    </xf>
    <xf numFmtId="0" fontId="3" fillId="10" borderId="24" xfId="0" applyFont="1" applyFill="1" applyBorder="1"/>
    <xf numFmtId="0" fontId="8" fillId="0" borderId="25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/>
    <xf numFmtId="8" fontId="12" fillId="0" borderId="26" xfId="0" applyNumberFormat="1" applyFont="1" applyFill="1" applyBorder="1" applyAlignment="1" applyProtection="1">
      <alignment horizontal="right"/>
    </xf>
    <xf numFmtId="0" fontId="18" fillId="3" borderId="27" xfId="0" applyNumberFormat="1" applyFont="1" applyFill="1" applyBorder="1" applyAlignment="1" applyProtection="1">
      <alignment horizontal="right" vertical="center"/>
    </xf>
    <xf numFmtId="8" fontId="12" fillId="0" borderId="29" xfId="0" applyNumberFormat="1" applyFont="1" applyFill="1" applyBorder="1" applyAlignment="1" applyProtection="1"/>
    <xf numFmtId="8" fontId="12" fillId="0" borderId="30" xfId="0" applyNumberFormat="1" applyFont="1" applyFill="1" applyBorder="1" applyAlignment="1" applyProtection="1"/>
    <xf numFmtId="0" fontId="3" fillId="0" borderId="31" xfId="0" applyFont="1" applyBorder="1"/>
    <xf numFmtId="165" fontId="3" fillId="0" borderId="28" xfId="0" applyNumberFormat="1" applyFont="1" applyBorder="1"/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1" fillId="10" borderId="24" xfId="0" applyFont="1" applyFill="1" applyBorder="1" applyAlignment="1">
      <alignment vertical="center" wrapText="1"/>
    </xf>
    <xf numFmtId="0" fontId="22" fillId="10" borderId="24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22" fillId="10" borderId="24" xfId="0" applyFont="1" applyFill="1" applyBorder="1" applyAlignment="1">
      <alignment wrapText="1"/>
    </xf>
    <xf numFmtId="0" fontId="6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Budgeted</c:v>
                </c:pt>
              </c:strCache>
            </c:strRef>
          </c:tx>
          <c:invertIfNegative val="0"/>
          <c:cat>
            <c:strRef>
              <c:f>(Expenses!$B$5,Expenses!$B$12,Expenses!$B$19,Expenses!$B$26,Expenses!$B$33,Expenses!$B$40)</c:f>
              <c:strCache>
                <c:ptCount val="6"/>
                <c:pt idx="0">
                  <c:v>Personnel</c:v>
                </c:pt>
                <c:pt idx="1">
                  <c:v>Contracts</c:v>
                </c:pt>
                <c:pt idx="2">
                  <c:v>Services</c:v>
                </c:pt>
                <c:pt idx="3">
                  <c:v>Fiber Assets</c:v>
                </c:pt>
                <c:pt idx="4">
                  <c:v>Facilities</c:v>
                </c:pt>
                <c:pt idx="5">
                  <c:v>Operating Expenses</c:v>
                </c:pt>
              </c:strCache>
            </c:strRef>
          </c:cat>
          <c:val>
            <c:numRef>
              <c:f>(Expenses!$C$10,Expenses!$C$17,Expenses!$C$24,Expenses!$C$31,Expenses!$C$38,Expenses!$C$47)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56000</c:v>
                </c:pt>
                <c:pt idx="2">
                  <c:v>11500</c:v>
                </c:pt>
                <c:pt idx="3">
                  <c:v>7600</c:v>
                </c:pt>
                <c:pt idx="4">
                  <c:v>0</c:v>
                </c:pt>
                <c:pt idx="5">
                  <c:v>3700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(Expenses!$B$5,Expenses!$B$12,Expenses!$B$19,Expenses!$B$26,Expenses!$B$33,Expenses!$B$40)</c:f>
              <c:strCache>
                <c:ptCount val="6"/>
                <c:pt idx="0">
                  <c:v>Personnel</c:v>
                </c:pt>
                <c:pt idx="1">
                  <c:v>Contracts</c:v>
                </c:pt>
                <c:pt idx="2">
                  <c:v>Services</c:v>
                </c:pt>
                <c:pt idx="3">
                  <c:v>Fiber Assets</c:v>
                </c:pt>
                <c:pt idx="4">
                  <c:v>Facilities</c:v>
                </c:pt>
                <c:pt idx="5">
                  <c:v>Operating Expenses</c:v>
                </c:pt>
              </c:strCache>
            </c:strRef>
          </c:cat>
          <c:val>
            <c:numRef>
              <c:f>(Expenses!$D$10,Expenses!$D$17,Expenses!$D$24,Expenses!$D$31,Expenses!$D$38,Expenses!$D$47)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465024"/>
        <c:axId val="94466816"/>
        <c:axId val="0"/>
      </c:bar3DChart>
      <c:catAx>
        <c:axId val="9446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94466816"/>
        <c:crosses val="autoZero"/>
        <c:auto val="1"/>
        <c:lblAlgn val="ctr"/>
        <c:lblOffset val="100"/>
        <c:noMultiLvlLbl val="0"/>
      </c:catAx>
      <c:valAx>
        <c:axId val="9446681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9446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45494313210836E-3"/>
          <c:y val="1.2820512820512803E-2"/>
          <c:w val="0.97233127109111361"/>
          <c:h val="0.98717943793611163"/>
        </c:manualLayout>
      </c:layout>
      <c:pie3DChart>
        <c:varyColors val="1"/>
        <c:ser>
          <c:idx val="0"/>
          <c:order val="0"/>
          <c:tx>
            <c:strRef>
              <c:f>Expenses!$D$51</c:f>
              <c:strCache>
                <c:ptCount val="1"/>
                <c:pt idx="0">
                  <c:v>$0.00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(Expenses!$B$5,Expenses!$B$12,Expenses!$B$19,Expenses!$B$26,Expenses!$B$33,Expenses!$B$40)</c:f>
              <c:strCache>
                <c:ptCount val="6"/>
                <c:pt idx="0">
                  <c:v>Personnel</c:v>
                </c:pt>
                <c:pt idx="1">
                  <c:v>Contracts</c:v>
                </c:pt>
                <c:pt idx="2">
                  <c:v>Services</c:v>
                </c:pt>
                <c:pt idx="3">
                  <c:v>Fiber Assets</c:v>
                </c:pt>
                <c:pt idx="4">
                  <c:v>Facilities</c:v>
                </c:pt>
                <c:pt idx="5">
                  <c:v>Operating Expenses</c:v>
                </c:pt>
              </c:strCache>
            </c:strRef>
          </c:cat>
          <c:val>
            <c:numRef>
              <c:f>(Expenses!$D$10,Expenses!$D$17,Expenses!$D$24,Expenses!$D$31,Expenses!$D$38,Expenses!$D$47)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5572178477690286E-2"/>
          <c:y val="0.73577150211992792"/>
          <c:w val="0.98204658792650923"/>
          <c:h val="0.15116747425802501"/>
        </c:manualLayout>
      </c:layout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Revenue!$G$4</c:f>
              <c:strCache>
                <c:ptCount val="1"/>
                <c:pt idx="0">
                  <c:v>Budgeted</c:v>
                </c:pt>
              </c:strCache>
            </c:strRef>
          </c:tx>
          <c:invertIfNegative val="0"/>
          <c:cat>
            <c:strRef>
              <c:f>(Revenue!$B$4,Revenue!$B$23,Revenue!$B$30,Revenue!$B$37,Revenue!$B$44)</c:f>
              <c:strCache>
                <c:ptCount val="5"/>
                <c:pt idx="0">
                  <c:v>Member Dues</c:v>
                </c:pt>
                <c:pt idx="1">
                  <c:v>Partner-funded projects</c:v>
                </c:pt>
                <c:pt idx="2">
                  <c:v>Grants</c:v>
                </c:pt>
                <c:pt idx="3">
                  <c:v>Sale of assets/services</c:v>
                </c:pt>
                <c:pt idx="4">
                  <c:v>Other Revenue</c:v>
                </c:pt>
              </c:strCache>
            </c:strRef>
          </c:cat>
          <c:val>
            <c:numRef>
              <c:f>(Revenue!$G$21,Revenue!$G$28,Revenue!$G$35,Revenue!$G$43,Revenue!$G$47)</c:f>
              <c:numCache>
                <c:formatCode>"$"#,##0.00_);[Red]\("$"#,##0.00\)</c:formatCode>
                <c:ptCount val="5"/>
                <c:pt idx="0">
                  <c:v>79060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Revenue!$H$4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(Revenue!$B$4,Revenue!$B$23,Revenue!$B$30,Revenue!$B$37,Revenue!$B$44)</c:f>
              <c:strCache>
                <c:ptCount val="5"/>
                <c:pt idx="0">
                  <c:v>Member Dues</c:v>
                </c:pt>
                <c:pt idx="1">
                  <c:v>Partner-funded projects</c:v>
                </c:pt>
                <c:pt idx="2">
                  <c:v>Grants</c:v>
                </c:pt>
                <c:pt idx="3">
                  <c:v>Sale of assets/services</c:v>
                </c:pt>
                <c:pt idx="4">
                  <c:v>Other Revenue</c:v>
                </c:pt>
              </c:strCache>
            </c:strRef>
          </c:cat>
          <c:val>
            <c:numRef>
              <c:f>(Revenue!$H$21,Revenue!$H$28,Revenue!$H$35,Revenue!$H$43,Revenue!$H$47)</c:f>
              <c:numCache>
                <c:formatCode>"$"#,##0.00_);[Red]\("$"#,##0.00\)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161.94999999999999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55264"/>
        <c:axId val="113756800"/>
        <c:axId val="91823168"/>
      </c:bar3DChart>
      <c:catAx>
        <c:axId val="11375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56800"/>
        <c:crosses val="autoZero"/>
        <c:auto val="1"/>
        <c:lblAlgn val="ctr"/>
        <c:lblOffset val="100"/>
        <c:noMultiLvlLbl val="0"/>
      </c:catAx>
      <c:valAx>
        <c:axId val="113756800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13755264"/>
        <c:crosses val="autoZero"/>
        <c:crossBetween val="between"/>
      </c:valAx>
      <c:serAx>
        <c:axId val="918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56800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Summary!$B$6</c:f>
              <c:strCache>
                <c:ptCount val="1"/>
                <c:pt idx="0">
                  <c:v>Total revenue</c:v>
                </c:pt>
              </c:strCache>
            </c:strRef>
          </c:tx>
          <c:invertIfNegative val="0"/>
          <c:cat>
            <c:strRef>
              <c:f>Summary!$C$4:$D$4</c:f>
              <c:strCache>
                <c:ptCount val="2"/>
                <c:pt idx="0">
                  <c:v>Budgeted</c:v>
                </c:pt>
                <c:pt idx="1">
                  <c:v>Actual</c:v>
                </c:pt>
              </c:strCache>
            </c:strRef>
          </c:cat>
          <c:val>
            <c:numRef>
              <c:f>Summary!$C$6:$D$6</c:f>
              <c:numCache>
                <c:formatCode>"$"#,##0.00_);[Red]\("$"#,##0.00\)</c:formatCode>
                <c:ptCount val="2"/>
                <c:pt idx="0">
                  <c:v>79060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Summary!$B$7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Summary!$C$4:$D$4</c:f>
              <c:strCache>
                <c:ptCount val="2"/>
                <c:pt idx="0">
                  <c:v>Budgeted</c:v>
                </c:pt>
                <c:pt idx="1">
                  <c:v>Actual</c:v>
                </c:pt>
              </c:strCache>
            </c:strRef>
          </c:cat>
          <c:val>
            <c:numRef>
              <c:f>Summary!$C$7:$D$7</c:f>
              <c:numCache>
                <c:formatCode>"$"#,##0.00_);[Red]\("$"#,##0.00\)</c:formatCode>
                <c:ptCount val="2"/>
                <c:pt idx="0">
                  <c:v>78800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18240"/>
        <c:axId val="113828224"/>
      </c:barChart>
      <c:catAx>
        <c:axId val="11381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28224"/>
        <c:crosses val="autoZero"/>
        <c:auto val="1"/>
        <c:lblAlgn val="ctr"/>
        <c:lblOffset val="100"/>
        <c:noMultiLvlLbl val="0"/>
      </c:catAx>
      <c:valAx>
        <c:axId val="113828224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113818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26</xdr:row>
      <xdr:rowOff>34925</xdr:rowOff>
    </xdr:from>
    <xdr:to>
      <xdr:col>6</xdr:col>
      <xdr:colOff>0</xdr:colOff>
      <xdr:row>51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66676</xdr:colOff>
      <xdr:row>5</xdr:row>
      <xdr:rowOff>66674</xdr:rowOff>
    </xdr:from>
    <xdr:to>
      <xdr:col>5</xdr:col>
      <xdr:colOff>3409950</xdr:colOff>
      <xdr:row>23</xdr:row>
      <xdr:rowOff>152399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2190750</xdr:colOff>
      <xdr:row>0</xdr:row>
      <xdr:rowOff>19050</xdr:rowOff>
    </xdr:from>
    <xdr:to>
      <xdr:col>5</xdr:col>
      <xdr:colOff>3248024</xdr:colOff>
      <xdr:row>1</xdr:row>
      <xdr:rowOff>1072559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190624" cy="111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180976</xdr:colOff>
      <xdr:row>42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2447924</xdr:colOff>
      <xdr:row>0</xdr:row>
      <xdr:rowOff>38100</xdr:rowOff>
    </xdr:from>
    <xdr:to>
      <xdr:col>10</xdr:col>
      <xdr:colOff>38100</xdr:colOff>
      <xdr:row>0</xdr:row>
      <xdr:rowOff>1023207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49" y="38100"/>
          <a:ext cx="971551" cy="985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2781300</xdr:colOff>
      <xdr:row>0</xdr:row>
      <xdr:rowOff>28575</xdr:rowOff>
    </xdr:from>
    <xdr:to>
      <xdr:col>6</xdr:col>
      <xdr:colOff>38101</xdr:colOff>
      <xdr:row>0</xdr:row>
      <xdr:rowOff>1013682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28575"/>
          <a:ext cx="971551" cy="98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 enableFormatConditionsCalculation="0">
    <tabColor theme="0" tint="-0.14999847407452621"/>
    <pageSetUpPr fitToPage="1"/>
  </sheetPr>
  <dimension ref="A1:H55"/>
  <sheetViews>
    <sheetView showGridLines="0" tabSelected="1" topLeftCell="A10" zoomScaleNormal="100" workbookViewId="0">
      <selection activeCell="N29" sqref="N29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8.4257812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0.28515625" style="1" customWidth="1"/>
    <col min="8" max="8" width="1" style="1" customWidth="1"/>
    <col min="9" max="16384" width="9.140625" style="1"/>
  </cols>
  <sheetData>
    <row r="1" spans="1:8" ht="5.0999999999999996" customHeight="1" x14ac:dyDescent="0.2">
      <c r="A1" s="11"/>
      <c r="B1" s="11"/>
      <c r="C1" s="11"/>
      <c r="D1" s="11"/>
      <c r="E1" s="11"/>
      <c r="F1" s="11"/>
      <c r="G1" s="11"/>
      <c r="H1" s="11"/>
    </row>
    <row r="2" spans="1:8" ht="88.5" customHeight="1" thickBot="1" x14ac:dyDescent="0.25">
      <c r="A2" s="63"/>
      <c r="B2" s="88" t="s">
        <v>79</v>
      </c>
      <c r="C2" s="89"/>
      <c r="D2" s="89"/>
      <c r="E2" s="89"/>
      <c r="F2" s="74">
        <v>41747</v>
      </c>
      <c r="G2" s="63"/>
      <c r="H2" s="63"/>
    </row>
    <row r="3" spans="1:8" ht="27.95" customHeight="1" x14ac:dyDescent="0.2">
      <c r="A3" s="64"/>
      <c r="B3" s="86" t="s">
        <v>14</v>
      </c>
      <c r="C3" s="87"/>
      <c r="D3" s="87"/>
      <c r="E3" s="87"/>
      <c r="F3" s="87"/>
      <c r="G3" s="87"/>
      <c r="H3" s="64"/>
    </row>
    <row r="4" spans="1:8" ht="8.1" customHeight="1" thickBot="1" x14ac:dyDescent="0.25">
      <c r="B4" s="20"/>
      <c r="C4" s="2"/>
      <c r="D4" s="2"/>
      <c r="E4" s="13"/>
      <c r="F4" s="2"/>
      <c r="G4" s="13"/>
    </row>
    <row r="5" spans="1:8" ht="17.100000000000001" customHeight="1" thickBot="1" x14ac:dyDescent="0.25">
      <c r="B5" s="15" t="s">
        <v>15</v>
      </c>
      <c r="C5" s="42" t="s">
        <v>71</v>
      </c>
      <c r="D5" s="43" t="s">
        <v>8</v>
      </c>
      <c r="F5" s="41" t="s">
        <v>13</v>
      </c>
    </row>
    <row r="6" spans="1:8" x14ac:dyDescent="0.2">
      <c r="B6" s="3" t="s">
        <v>21</v>
      </c>
      <c r="C6" s="10">
        <v>0</v>
      </c>
      <c r="D6" s="8">
        <v>0</v>
      </c>
      <c r="F6" s="18"/>
    </row>
    <row r="7" spans="1:8" x14ac:dyDescent="0.2">
      <c r="B7" s="3" t="s">
        <v>22</v>
      </c>
      <c r="C7" s="45">
        <v>0</v>
      </c>
      <c r="D7" s="9"/>
      <c r="F7" s="18"/>
    </row>
    <row r="8" spans="1:8" x14ac:dyDescent="0.2">
      <c r="B8" s="3" t="s">
        <v>23</v>
      </c>
      <c r="C8" s="10">
        <v>0</v>
      </c>
      <c r="D8" s="9"/>
      <c r="F8" s="18"/>
    </row>
    <row r="9" spans="1:8" x14ac:dyDescent="0.2">
      <c r="B9" s="3"/>
      <c r="C9" s="10"/>
      <c r="D9" s="9"/>
      <c r="F9" s="18"/>
    </row>
    <row r="10" spans="1:8" x14ac:dyDescent="0.2">
      <c r="B10" s="14" t="s">
        <v>12</v>
      </c>
      <c r="C10" s="46">
        <f>SUM(C6:C9)</f>
        <v>0</v>
      </c>
      <c r="D10" s="47">
        <f>SUM(D6:D9)</f>
        <v>0</v>
      </c>
      <c r="F10" s="18"/>
    </row>
    <row r="11" spans="1:8" ht="13.5" thickBot="1" x14ac:dyDescent="0.25">
      <c r="B11" s="4"/>
      <c r="C11" s="5"/>
      <c r="D11" s="5"/>
      <c r="F11" s="18"/>
    </row>
    <row r="12" spans="1:8" ht="14.25" x14ac:dyDescent="0.2">
      <c r="B12" s="15" t="s">
        <v>16</v>
      </c>
      <c r="C12" s="42" t="s">
        <v>71</v>
      </c>
      <c r="D12" s="43" t="s">
        <v>8</v>
      </c>
      <c r="F12" s="18"/>
    </row>
    <row r="13" spans="1:8" x14ac:dyDescent="0.2">
      <c r="B13" s="3" t="s">
        <v>24</v>
      </c>
      <c r="C13" s="10">
        <v>36000</v>
      </c>
      <c r="D13" s="8">
        <v>0</v>
      </c>
      <c r="F13" s="18"/>
    </row>
    <row r="14" spans="1:8" x14ac:dyDescent="0.2">
      <c r="B14" s="3" t="s">
        <v>33</v>
      </c>
      <c r="C14" s="10">
        <v>0</v>
      </c>
      <c r="D14" s="9"/>
      <c r="F14" s="18"/>
    </row>
    <row r="15" spans="1:8" x14ac:dyDescent="0.2">
      <c r="B15" s="3" t="s">
        <v>53</v>
      </c>
      <c r="C15" s="10">
        <v>20000</v>
      </c>
      <c r="D15" s="9"/>
      <c r="F15" s="18"/>
    </row>
    <row r="16" spans="1:8" x14ac:dyDescent="0.2">
      <c r="B16" s="3"/>
      <c r="C16" s="10"/>
      <c r="D16" s="9"/>
      <c r="F16" s="18"/>
    </row>
    <row r="17" spans="2:6" x14ac:dyDescent="0.2">
      <c r="B17" s="14" t="s">
        <v>12</v>
      </c>
      <c r="C17" s="16">
        <f>SUM(C13:C16)</f>
        <v>56000</v>
      </c>
      <c r="D17" s="17">
        <f>SUM(D13:D16)</f>
        <v>0</v>
      </c>
      <c r="F17" s="18"/>
    </row>
    <row r="18" spans="2:6" ht="13.5" thickBot="1" x14ac:dyDescent="0.25">
      <c r="B18" s="4"/>
      <c r="C18" s="5"/>
      <c r="D18" s="5"/>
      <c r="F18" s="18"/>
    </row>
    <row r="19" spans="2:6" ht="14.25" x14ac:dyDescent="0.2">
      <c r="B19" s="15" t="s">
        <v>17</v>
      </c>
      <c r="C19" s="42" t="s">
        <v>71</v>
      </c>
      <c r="D19" s="43" t="s">
        <v>9</v>
      </c>
      <c r="F19" s="18"/>
    </row>
    <row r="20" spans="2:6" x14ac:dyDescent="0.2">
      <c r="B20" s="3" t="s">
        <v>25</v>
      </c>
      <c r="C20" s="10">
        <v>0</v>
      </c>
      <c r="D20" s="8">
        <v>0</v>
      </c>
      <c r="F20" s="18"/>
    </row>
    <row r="21" spans="2:6" x14ac:dyDescent="0.2">
      <c r="B21" s="3" t="s">
        <v>55</v>
      </c>
      <c r="C21" s="10">
        <v>9000</v>
      </c>
      <c r="D21" s="9"/>
      <c r="F21" s="18"/>
    </row>
    <row r="22" spans="2:6" x14ac:dyDescent="0.2">
      <c r="B22" s="3" t="s">
        <v>80</v>
      </c>
      <c r="C22" s="10">
        <v>2500</v>
      </c>
      <c r="D22" s="9"/>
      <c r="F22" s="18"/>
    </row>
    <row r="23" spans="2:6" x14ac:dyDescent="0.2">
      <c r="B23" s="3" t="s">
        <v>54</v>
      </c>
      <c r="C23" s="10">
        <v>0</v>
      </c>
      <c r="D23" s="9"/>
      <c r="F23" s="18"/>
    </row>
    <row r="24" spans="2:6" x14ac:dyDescent="0.2">
      <c r="B24" s="14" t="s">
        <v>12</v>
      </c>
      <c r="C24" s="16">
        <f>SUM(C20:C23)</f>
        <v>11500</v>
      </c>
      <c r="D24" s="17">
        <f>SUM(D20:D23)</f>
        <v>0</v>
      </c>
      <c r="F24" s="18"/>
    </row>
    <row r="25" spans="2:6" ht="13.5" thickBot="1" x14ac:dyDescent="0.25">
      <c r="B25" s="4"/>
      <c r="C25" s="5"/>
      <c r="D25" s="5"/>
      <c r="F25" s="19"/>
    </row>
    <row r="26" spans="2:6" ht="15" thickBot="1" x14ac:dyDescent="0.25">
      <c r="B26" s="15" t="s">
        <v>20</v>
      </c>
      <c r="C26" s="42" t="s">
        <v>71</v>
      </c>
      <c r="D26" s="43" t="s">
        <v>8</v>
      </c>
      <c r="F26" s="12" t="s">
        <v>72</v>
      </c>
    </row>
    <row r="27" spans="2:6" x14ac:dyDescent="0.2">
      <c r="B27" s="3" t="s">
        <v>26</v>
      </c>
      <c r="C27" s="10">
        <v>0</v>
      </c>
      <c r="D27" s="8">
        <v>0</v>
      </c>
      <c r="F27" s="18"/>
    </row>
    <row r="28" spans="2:6" x14ac:dyDescent="0.2">
      <c r="B28" s="3" t="s">
        <v>27</v>
      </c>
      <c r="C28" s="10">
        <v>0</v>
      </c>
      <c r="D28" s="9"/>
      <c r="F28" s="18"/>
    </row>
    <row r="29" spans="2:6" x14ac:dyDescent="0.2">
      <c r="B29" s="3" t="s">
        <v>2</v>
      </c>
      <c r="C29" s="10">
        <v>0</v>
      </c>
      <c r="D29" s="9"/>
      <c r="F29" s="18"/>
    </row>
    <row r="30" spans="2:6" x14ac:dyDescent="0.2">
      <c r="B30" s="3" t="s">
        <v>35</v>
      </c>
      <c r="C30" s="10">
        <v>7600</v>
      </c>
      <c r="D30" s="9"/>
      <c r="F30" s="18"/>
    </row>
    <row r="31" spans="2:6" x14ac:dyDescent="0.2">
      <c r="B31" s="14" t="s">
        <v>12</v>
      </c>
      <c r="C31" s="16">
        <f>SUM(C27:C30)</f>
        <v>7600</v>
      </c>
      <c r="D31" s="17">
        <f>SUM(D27:D30)</f>
        <v>0</v>
      </c>
      <c r="F31" s="18"/>
    </row>
    <row r="32" spans="2:6" ht="13.5" thickBot="1" x14ac:dyDescent="0.25">
      <c r="B32" s="4"/>
      <c r="C32" s="5"/>
      <c r="D32" s="5"/>
      <c r="F32" s="18"/>
    </row>
    <row r="33" spans="2:6" ht="14.25" x14ac:dyDescent="0.2">
      <c r="B33" s="15" t="s">
        <v>19</v>
      </c>
      <c r="C33" s="42" t="s">
        <v>71</v>
      </c>
      <c r="D33" s="43" t="s">
        <v>8</v>
      </c>
      <c r="F33" s="18"/>
    </row>
    <row r="34" spans="2:6" x14ac:dyDescent="0.2">
      <c r="B34" s="7" t="s">
        <v>28</v>
      </c>
      <c r="C34" s="10">
        <v>0</v>
      </c>
      <c r="D34" s="8"/>
      <c r="F34" s="18"/>
    </row>
    <row r="35" spans="2:6" x14ac:dyDescent="0.2">
      <c r="B35" s="3" t="s">
        <v>29</v>
      </c>
      <c r="C35" s="10">
        <v>0</v>
      </c>
      <c r="D35" s="9"/>
      <c r="F35" s="18"/>
    </row>
    <row r="36" spans="2:6" x14ac:dyDescent="0.2">
      <c r="B36" s="3" t="s">
        <v>30</v>
      </c>
      <c r="C36" s="10">
        <v>0</v>
      </c>
      <c r="D36" s="9"/>
      <c r="F36" s="18"/>
    </row>
    <row r="37" spans="2:6" x14ac:dyDescent="0.2">
      <c r="B37" s="3" t="s">
        <v>32</v>
      </c>
      <c r="C37" s="10">
        <v>0</v>
      </c>
      <c r="D37" s="9"/>
      <c r="F37" s="18"/>
    </row>
    <row r="38" spans="2:6" x14ac:dyDescent="0.2">
      <c r="B38" s="14" t="s">
        <v>12</v>
      </c>
      <c r="C38" s="16">
        <f>SUM(C34:C37)</f>
        <v>0</v>
      </c>
      <c r="D38" s="17">
        <f>SUM(D34:D37)</f>
        <v>0</v>
      </c>
      <c r="F38" s="18"/>
    </row>
    <row r="39" spans="2:6" ht="13.5" thickBot="1" x14ac:dyDescent="0.25">
      <c r="B39" s="4"/>
      <c r="C39" s="5"/>
      <c r="D39" s="5"/>
      <c r="F39" s="18"/>
    </row>
    <row r="40" spans="2:6" ht="14.25" x14ac:dyDescent="0.2">
      <c r="B40" s="15" t="s">
        <v>18</v>
      </c>
      <c r="C40" s="42" t="s">
        <v>10</v>
      </c>
      <c r="D40" s="43" t="s">
        <v>11</v>
      </c>
      <c r="F40" s="18"/>
    </row>
    <row r="41" spans="2:6" x14ac:dyDescent="0.2">
      <c r="B41" s="7" t="s">
        <v>31</v>
      </c>
      <c r="C41" s="10">
        <v>3000</v>
      </c>
      <c r="D41" s="8">
        <v>0</v>
      </c>
      <c r="F41" s="18"/>
    </row>
    <row r="42" spans="2:6" x14ac:dyDescent="0.2">
      <c r="B42" s="3" t="s">
        <v>4</v>
      </c>
      <c r="C42" s="10">
        <v>0</v>
      </c>
      <c r="D42" s="9"/>
      <c r="F42" s="18"/>
    </row>
    <row r="43" spans="2:6" x14ac:dyDescent="0.2">
      <c r="B43" s="3" t="s">
        <v>34</v>
      </c>
      <c r="C43" s="10">
        <v>0</v>
      </c>
      <c r="D43" s="9"/>
      <c r="F43" s="18"/>
    </row>
    <row r="44" spans="2:6" x14ac:dyDescent="0.2">
      <c r="B44" s="3" t="s">
        <v>36</v>
      </c>
      <c r="C44" s="10">
        <v>0</v>
      </c>
      <c r="D44" s="9"/>
      <c r="F44" s="18"/>
    </row>
    <row r="45" spans="2:6" x14ac:dyDescent="0.2">
      <c r="B45" s="3" t="s">
        <v>77</v>
      </c>
      <c r="C45" s="10">
        <v>500</v>
      </c>
      <c r="D45" s="9"/>
      <c r="F45" s="18"/>
    </row>
    <row r="46" spans="2:6" x14ac:dyDescent="0.2">
      <c r="B46" s="3" t="s">
        <v>78</v>
      </c>
      <c r="C46" s="10">
        <v>200</v>
      </c>
      <c r="D46" s="9"/>
      <c r="F46" s="18"/>
    </row>
    <row r="47" spans="2:6" x14ac:dyDescent="0.2">
      <c r="B47" s="14" t="s">
        <v>12</v>
      </c>
      <c r="C47" s="16">
        <f>SUM(C41:C46)</f>
        <v>3700</v>
      </c>
      <c r="D47" s="17">
        <f>SUM(D41:D46)</f>
        <v>0</v>
      </c>
      <c r="F47" s="18"/>
    </row>
    <row r="48" spans="2:6" x14ac:dyDescent="0.2">
      <c r="B48" s="4"/>
      <c r="C48" s="5"/>
      <c r="D48" s="5"/>
      <c r="F48" s="18"/>
    </row>
    <row r="49" spans="2:6" ht="13.5" thickBot="1" x14ac:dyDescent="0.25">
      <c r="B49" s="4"/>
      <c r="C49" s="5"/>
      <c r="D49" s="5"/>
      <c r="F49" s="18"/>
    </row>
    <row r="50" spans="2:6" ht="15" thickBot="1" x14ac:dyDescent="0.25">
      <c r="B50" s="26" t="s">
        <v>0</v>
      </c>
      <c r="C50" s="42" t="s">
        <v>71</v>
      </c>
      <c r="D50" s="43" t="s">
        <v>7</v>
      </c>
      <c r="F50" s="18"/>
    </row>
    <row r="51" spans="2:6" ht="14.25" x14ac:dyDescent="0.2">
      <c r="B51" s="22"/>
      <c r="C51" s="48">
        <f>SUM(C10,C17,C24,C31,C38,C47)</f>
        <v>78800</v>
      </c>
      <c r="D51" s="49">
        <f>SUM(D10+D17+D24+D31+D38+D47)</f>
        <v>0</v>
      </c>
      <c r="F51" s="18"/>
    </row>
    <row r="52" spans="2:6" x14ac:dyDescent="0.2">
      <c r="F52" s="18"/>
    </row>
    <row r="53" spans="2:6" x14ac:dyDescent="0.2">
      <c r="B53" s="11"/>
      <c r="C53" s="11"/>
      <c r="D53" s="11"/>
    </row>
    <row r="55" spans="2:6" ht="21" customHeight="1" x14ac:dyDescent="0.2"/>
  </sheetData>
  <mergeCells count="2">
    <mergeCell ref="B3:G3"/>
    <mergeCell ref="B2:E2"/>
  </mergeCells>
  <phoneticPr fontId="1" type="noConversion"/>
  <printOptions horizontalCentered="1"/>
  <pageMargins left="0.75" right="0.75" top="1" bottom="1" header="0.5" footer="0.5"/>
  <pageSetup scale="83" orientation="portrait" r:id="rId1"/>
  <ignoredErrors>
    <ignoredError sqref="C10:D10 AWG2815:BGC2815 C17:D17 AWG4863:BGC4863 C24:D24 AWG6143:BGC6143 C31:D3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 enableFormatConditionsCalculation="0"/>
  <dimension ref="A1:L51"/>
  <sheetViews>
    <sheetView showGridLines="0" zoomScaleNormal="100" zoomScaleSheetLayoutView="75" workbookViewId="0">
      <selection activeCell="P12" sqref="P12"/>
    </sheetView>
  </sheetViews>
  <sheetFormatPr defaultColWidth="9.140625" defaultRowHeight="12.75" x14ac:dyDescent="0.2"/>
  <cols>
    <col min="1" max="1" width="1.42578125" style="1" customWidth="1"/>
    <col min="2" max="2" width="18.71093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7" width="22.140625" style="1" customWidth="1"/>
    <col min="8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84" customHeight="1" thickBot="1" x14ac:dyDescent="0.45">
      <c r="A1" s="63"/>
      <c r="B1" s="88" t="str">
        <f>Expenses!B2</f>
        <v>2015 Community Connectivity Consortium Budget</v>
      </c>
      <c r="C1" s="92"/>
      <c r="D1" s="92"/>
      <c r="E1" s="92"/>
      <c r="F1" s="92"/>
      <c r="G1" s="75"/>
      <c r="H1" s="76"/>
      <c r="I1" s="77"/>
      <c r="J1" s="77"/>
      <c r="K1" s="63"/>
    </row>
    <row r="2" spans="1:12" ht="25.5" customHeight="1" x14ac:dyDescent="0.2">
      <c r="A2" s="64"/>
      <c r="B2" s="90" t="s">
        <v>37</v>
      </c>
      <c r="C2" s="91"/>
      <c r="D2" s="91"/>
      <c r="E2" s="91"/>
      <c r="F2" s="91"/>
      <c r="G2" s="91"/>
      <c r="H2" s="91"/>
      <c r="I2" s="66"/>
      <c r="J2" s="66"/>
      <c r="K2" s="66"/>
    </row>
    <row r="3" spans="1:12" ht="13.5" customHeight="1" thickBot="1" x14ac:dyDescent="0.25">
      <c r="B3" s="22"/>
      <c r="C3" s="22"/>
      <c r="D3" s="23"/>
      <c r="E3" s="22"/>
      <c r="F3" s="22"/>
      <c r="G3" s="22"/>
      <c r="H3" s="22"/>
    </row>
    <row r="4" spans="1:12" ht="14.25" x14ac:dyDescent="0.2">
      <c r="B4" s="58" t="s">
        <v>58</v>
      </c>
      <c r="C4" s="6"/>
      <c r="D4" s="6"/>
      <c r="E4" s="6"/>
      <c r="F4" s="6"/>
      <c r="G4" s="42" t="s">
        <v>71</v>
      </c>
      <c r="H4" s="43" t="s">
        <v>8</v>
      </c>
      <c r="J4" s="70" t="s">
        <v>57</v>
      </c>
      <c r="K4" s="69"/>
      <c r="L4" s="67"/>
    </row>
    <row r="5" spans="1:12" x14ac:dyDescent="0.2">
      <c r="B5" s="34"/>
      <c r="C5" s="34"/>
      <c r="D5" s="24"/>
      <c r="E5" s="79" t="s">
        <v>71</v>
      </c>
      <c r="F5" s="22"/>
      <c r="J5" s="18"/>
      <c r="K5" s="67"/>
      <c r="L5" s="67"/>
    </row>
    <row r="6" spans="1:12" x14ac:dyDescent="0.2">
      <c r="B6" s="78" t="s">
        <v>75</v>
      </c>
      <c r="C6" s="24"/>
      <c r="D6" s="39" t="s">
        <v>50</v>
      </c>
      <c r="E6" s="38">
        <v>7080</v>
      </c>
      <c r="F6" s="22"/>
      <c r="G6" s="30">
        <f>E6</f>
        <v>7080</v>
      </c>
      <c r="H6" s="80">
        <v>0</v>
      </c>
      <c r="J6" s="18"/>
      <c r="K6" s="67"/>
      <c r="L6" s="67"/>
    </row>
    <row r="7" spans="1:12" x14ac:dyDescent="0.2">
      <c r="B7" s="78" t="s">
        <v>73</v>
      </c>
      <c r="C7" s="24"/>
      <c r="D7" s="39"/>
      <c r="E7" s="38">
        <v>7080</v>
      </c>
      <c r="F7" s="22"/>
      <c r="G7" s="30">
        <f t="shared" ref="G7:G13" si="0">E7</f>
        <v>7080</v>
      </c>
      <c r="H7" s="80">
        <v>0</v>
      </c>
      <c r="J7" s="18"/>
      <c r="K7" s="67"/>
      <c r="L7" s="67"/>
    </row>
    <row r="8" spans="1:12" x14ac:dyDescent="0.2">
      <c r="B8" s="78" t="s">
        <v>62</v>
      </c>
      <c r="C8" s="24"/>
      <c r="D8" s="39"/>
      <c r="E8" s="38">
        <v>7080</v>
      </c>
      <c r="F8" s="22"/>
      <c r="G8" s="30">
        <f t="shared" si="0"/>
        <v>7080</v>
      </c>
      <c r="H8" s="80">
        <v>0</v>
      </c>
      <c r="J8" s="18"/>
      <c r="K8" s="67"/>
      <c r="L8" s="67"/>
    </row>
    <row r="9" spans="1:12" x14ac:dyDescent="0.2">
      <c r="B9" s="78" t="s">
        <v>74</v>
      </c>
      <c r="C9" s="24"/>
      <c r="D9" s="39"/>
      <c r="E9" s="38">
        <v>7080</v>
      </c>
      <c r="F9" s="22"/>
      <c r="G9" s="30">
        <f t="shared" si="0"/>
        <v>7080</v>
      </c>
      <c r="H9" s="80">
        <v>0</v>
      </c>
      <c r="J9" s="18"/>
      <c r="K9" s="67"/>
      <c r="L9" s="67"/>
    </row>
    <row r="10" spans="1:12" x14ac:dyDescent="0.2">
      <c r="B10" s="78" t="s">
        <v>63</v>
      </c>
      <c r="C10" s="24"/>
      <c r="D10" s="39"/>
      <c r="E10" s="38">
        <v>7080</v>
      </c>
      <c r="F10" s="22"/>
      <c r="G10" s="30">
        <f t="shared" si="0"/>
        <v>7080</v>
      </c>
      <c r="H10" s="80">
        <v>0</v>
      </c>
      <c r="J10" s="18"/>
      <c r="K10" s="67"/>
      <c r="L10" s="67"/>
    </row>
    <row r="11" spans="1:12" x14ac:dyDescent="0.2">
      <c r="B11" s="78" t="s">
        <v>61</v>
      </c>
      <c r="C11" s="24"/>
      <c r="D11" s="39"/>
      <c r="E11" s="38">
        <v>7080</v>
      </c>
      <c r="F11" s="22"/>
      <c r="G11" s="30">
        <f t="shared" si="0"/>
        <v>7080</v>
      </c>
      <c r="H11" s="80">
        <v>0</v>
      </c>
      <c r="J11" s="18"/>
      <c r="K11" s="67"/>
      <c r="L11" s="67"/>
    </row>
    <row r="12" spans="1:12" x14ac:dyDescent="0.2">
      <c r="B12" s="78" t="s">
        <v>59</v>
      </c>
      <c r="C12" s="24"/>
      <c r="D12" s="39"/>
      <c r="E12" s="38">
        <v>7080</v>
      </c>
      <c r="F12" s="22"/>
      <c r="G12" s="30">
        <v>7080</v>
      </c>
      <c r="H12" s="80">
        <v>0</v>
      </c>
      <c r="J12" s="18"/>
      <c r="K12" s="67"/>
      <c r="L12" s="67"/>
    </row>
    <row r="13" spans="1:12" x14ac:dyDescent="0.2">
      <c r="B13" s="78" t="s">
        <v>60</v>
      </c>
      <c r="C13" s="24"/>
      <c r="D13" s="39"/>
      <c r="E13" s="38">
        <v>7080</v>
      </c>
      <c r="F13" s="22"/>
      <c r="G13" s="30">
        <f t="shared" si="0"/>
        <v>7080</v>
      </c>
      <c r="H13" s="80">
        <v>0</v>
      </c>
      <c r="J13" s="18"/>
      <c r="K13" s="67"/>
      <c r="L13" s="67"/>
    </row>
    <row r="14" spans="1:12" x14ac:dyDescent="0.2">
      <c r="B14" s="78" t="s">
        <v>67</v>
      </c>
      <c r="C14" s="24"/>
      <c r="D14" s="39" t="s">
        <v>51</v>
      </c>
      <c r="E14" s="38">
        <v>3570</v>
      </c>
      <c r="F14" s="22"/>
      <c r="G14" s="30">
        <f t="shared" ref="G14:G20" si="1">E14</f>
        <v>3570</v>
      </c>
      <c r="H14" s="80">
        <v>0</v>
      </c>
      <c r="J14" s="18"/>
      <c r="K14" s="67"/>
      <c r="L14" s="67"/>
    </row>
    <row r="15" spans="1:12" x14ac:dyDescent="0.2">
      <c r="B15" s="78" t="s">
        <v>68</v>
      </c>
      <c r="C15" s="24"/>
      <c r="D15" s="39"/>
      <c r="E15" s="38">
        <v>3570</v>
      </c>
      <c r="F15" s="22"/>
      <c r="G15" s="30">
        <f t="shared" si="1"/>
        <v>3570</v>
      </c>
      <c r="H15" s="80">
        <v>0</v>
      </c>
      <c r="J15" s="18"/>
      <c r="K15" s="67"/>
      <c r="L15" s="67"/>
    </row>
    <row r="16" spans="1:12" x14ac:dyDescent="0.2">
      <c r="B16" s="78" t="s">
        <v>64</v>
      </c>
      <c r="C16" s="24"/>
      <c r="D16" s="39"/>
      <c r="E16" s="38">
        <v>3570</v>
      </c>
      <c r="F16" s="22"/>
      <c r="G16" s="30">
        <f t="shared" si="1"/>
        <v>3570</v>
      </c>
      <c r="H16" s="80">
        <v>0</v>
      </c>
      <c r="J16" s="18"/>
      <c r="K16" s="67"/>
      <c r="L16" s="67"/>
    </row>
    <row r="17" spans="2:12" x14ac:dyDescent="0.2">
      <c r="B17" s="78" t="s">
        <v>69</v>
      </c>
      <c r="C17" s="24"/>
      <c r="D17" s="39"/>
      <c r="E17" s="38">
        <v>3570</v>
      </c>
      <c r="F17" s="22"/>
      <c r="G17" s="30">
        <f t="shared" si="1"/>
        <v>3570</v>
      </c>
      <c r="H17" s="80">
        <v>0</v>
      </c>
      <c r="J17" s="18"/>
      <c r="K17" s="67"/>
      <c r="L17" s="67"/>
    </row>
    <row r="18" spans="2:12" x14ac:dyDescent="0.2">
      <c r="B18" s="78" t="s">
        <v>65</v>
      </c>
      <c r="C18" s="24"/>
      <c r="D18" s="39"/>
      <c r="E18" s="38">
        <v>3570</v>
      </c>
      <c r="F18" s="22"/>
      <c r="G18" s="30">
        <f t="shared" si="1"/>
        <v>3570</v>
      </c>
      <c r="H18" s="80">
        <v>0</v>
      </c>
      <c r="J18" s="18"/>
      <c r="K18" s="67"/>
      <c r="L18" s="67"/>
    </row>
    <row r="19" spans="2:12" x14ac:dyDescent="0.2">
      <c r="B19" s="78" t="s">
        <v>66</v>
      </c>
      <c r="C19" s="24"/>
      <c r="D19" s="39"/>
      <c r="E19" s="38">
        <v>3570</v>
      </c>
      <c r="F19" s="22"/>
      <c r="G19" s="30">
        <f t="shared" si="1"/>
        <v>3570</v>
      </c>
      <c r="H19" s="80">
        <v>0</v>
      </c>
      <c r="J19" s="18"/>
      <c r="K19" s="67"/>
      <c r="L19" s="67"/>
    </row>
    <row r="20" spans="2:12" x14ac:dyDescent="0.2">
      <c r="B20" s="78" t="s">
        <v>70</v>
      </c>
      <c r="C20" s="24"/>
      <c r="D20" s="39" t="s">
        <v>52</v>
      </c>
      <c r="E20" s="38">
        <v>1000</v>
      </c>
      <c r="F20" s="22"/>
      <c r="G20" s="31">
        <f t="shared" si="1"/>
        <v>1000</v>
      </c>
      <c r="H20" s="80">
        <v>0</v>
      </c>
      <c r="J20" s="18"/>
      <c r="K20" s="67"/>
      <c r="L20" s="67"/>
    </row>
    <row r="21" spans="2:12" x14ac:dyDescent="0.2">
      <c r="B21" s="24"/>
      <c r="C21" s="24"/>
      <c r="D21" s="39"/>
      <c r="E21" s="25"/>
      <c r="F21" s="22"/>
      <c r="G21" s="32">
        <f>SUM(G6:G20)</f>
        <v>79060</v>
      </c>
      <c r="H21" s="32">
        <f>SUM(H6:H20)</f>
        <v>0</v>
      </c>
      <c r="J21" s="18"/>
      <c r="K21" s="67"/>
      <c r="L21" s="67"/>
    </row>
    <row r="22" spans="2:12" ht="13.5" thickBot="1" x14ac:dyDescent="0.25">
      <c r="B22" s="22"/>
      <c r="C22" s="22"/>
      <c r="D22" s="22"/>
      <c r="E22" s="22"/>
      <c r="F22" s="22"/>
      <c r="J22" s="18"/>
      <c r="K22" s="67"/>
      <c r="L22" s="67"/>
    </row>
    <row r="23" spans="2:12" ht="14.25" x14ac:dyDescent="0.2">
      <c r="B23" s="59" t="s">
        <v>41</v>
      </c>
      <c r="C23" s="6"/>
      <c r="D23" s="6"/>
      <c r="E23" s="6"/>
      <c r="F23" s="6"/>
      <c r="G23" s="42" t="s">
        <v>71</v>
      </c>
      <c r="H23" s="43" t="s">
        <v>7</v>
      </c>
      <c r="J23" s="18"/>
      <c r="K23" s="68"/>
      <c r="L23" s="68"/>
    </row>
    <row r="24" spans="2:12" x14ac:dyDescent="0.2">
      <c r="B24" s="34" t="s">
        <v>71</v>
      </c>
      <c r="C24" s="34" t="s">
        <v>3</v>
      </c>
      <c r="D24" s="24"/>
      <c r="E24" s="22"/>
      <c r="F24" s="22"/>
      <c r="J24" s="18"/>
      <c r="K24" s="68"/>
      <c r="L24" s="68"/>
    </row>
    <row r="25" spans="2:12" x14ac:dyDescent="0.2">
      <c r="B25" s="28">
        <v>0</v>
      </c>
      <c r="C25" s="27">
        <v>0</v>
      </c>
      <c r="D25" s="39" t="s">
        <v>47</v>
      </c>
      <c r="E25" s="38">
        <v>0</v>
      </c>
      <c r="F25" s="22"/>
      <c r="G25" s="35">
        <f>B25*E25</f>
        <v>0</v>
      </c>
      <c r="H25" s="35">
        <f>C25*E25</f>
        <v>0</v>
      </c>
      <c r="J25" s="18"/>
      <c r="K25" s="68"/>
      <c r="L25" s="68"/>
    </row>
    <row r="26" spans="2:12" x14ac:dyDescent="0.2">
      <c r="B26" s="28">
        <v>0</v>
      </c>
      <c r="C26" s="27">
        <v>0</v>
      </c>
      <c r="D26" s="39" t="s">
        <v>48</v>
      </c>
      <c r="E26" s="38">
        <v>0</v>
      </c>
      <c r="F26" s="22"/>
      <c r="G26" s="35">
        <f>B26*E26</f>
        <v>0</v>
      </c>
      <c r="H26" s="35">
        <f>C26*E26</f>
        <v>0</v>
      </c>
      <c r="J26" s="18"/>
      <c r="K26" s="68"/>
      <c r="L26" s="68"/>
    </row>
    <row r="27" spans="2:12" x14ac:dyDescent="0.2">
      <c r="B27" s="28">
        <v>0</v>
      </c>
      <c r="C27" s="27">
        <v>0</v>
      </c>
      <c r="D27" s="39" t="s">
        <v>49</v>
      </c>
      <c r="E27" s="38">
        <v>0</v>
      </c>
      <c r="F27" s="22"/>
      <c r="G27" s="36">
        <f>B27*E27</f>
        <v>0</v>
      </c>
      <c r="H27" s="36">
        <f>C27*E27</f>
        <v>0</v>
      </c>
      <c r="J27" s="18"/>
      <c r="K27" s="68"/>
      <c r="L27" s="68"/>
    </row>
    <row r="28" spans="2:12" x14ac:dyDescent="0.2">
      <c r="B28" s="22"/>
      <c r="C28" s="22"/>
      <c r="D28" s="39"/>
      <c r="E28" s="25"/>
      <c r="F28" s="22"/>
      <c r="G28" s="37">
        <f>SUM(G25:G27)</f>
        <v>0</v>
      </c>
      <c r="H28" s="37">
        <f>SUM(H25:H27)</f>
        <v>0</v>
      </c>
      <c r="J28" s="18"/>
      <c r="K28" s="68"/>
      <c r="L28" s="68"/>
    </row>
    <row r="29" spans="2:12" ht="13.5" thickBot="1" x14ac:dyDescent="0.25">
      <c r="B29" s="22"/>
      <c r="C29" s="22"/>
      <c r="D29" s="22"/>
      <c r="E29" s="22"/>
      <c r="F29" s="22"/>
      <c r="J29" s="18"/>
      <c r="K29" s="68"/>
      <c r="L29" s="68"/>
    </row>
    <row r="30" spans="2:12" ht="14.25" x14ac:dyDescent="0.2">
      <c r="B30" s="59" t="s">
        <v>42</v>
      </c>
      <c r="C30" s="6"/>
      <c r="D30" s="6"/>
      <c r="E30" s="6"/>
      <c r="F30" s="6"/>
      <c r="G30" s="42" t="s">
        <v>71</v>
      </c>
      <c r="H30" s="43" t="s">
        <v>7</v>
      </c>
      <c r="J30" s="18"/>
      <c r="K30" s="68"/>
      <c r="L30" s="68"/>
    </row>
    <row r="31" spans="2:12" x14ac:dyDescent="0.2">
      <c r="B31" s="34" t="s">
        <v>71</v>
      </c>
      <c r="C31" s="34" t="s">
        <v>3</v>
      </c>
      <c r="D31" s="24"/>
      <c r="E31" s="22"/>
      <c r="F31" s="22"/>
      <c r="J31" s="18"/>
      <c r="K31" s="68"/>
      <c r="L31" s="68"/>
    </row>
    <row r="32" spans="2:12" x14ac:dyDescent="0.2">
      <c r="B32" s="28">
        <v>0</v>
      </c>
      <c r="C32" s="27">
        <v>0</v>
      </c>
      <c r="D32" s="39" t="s">
        <v>44</v>
      </c>
      <c r="E32" s="38">
        <v>0</v>
      </c>
      <c r="F32" s="22"/>
      <c r="G32" s="35">
        <f>B32*E32</f>
        <v>0</v>
      </c>
      <c r="H32" s="35">
        <f>C32*E32</f>
        <v>0</v>
      </c>
      <c r="J32" s="18"/>
      <c r="K32" s="68"/>
      <c r="L32" s="68"/>
    </row>
    <row r="33" spans="2:12" x14ac:dyDescent="0.2">
      <c r="B33" s="28">
        <v>0</v>
      </c>
      <c r="C33" s="27">
        <v>0</v>
      </c>
      <c r="D33" s="39" t="s">
        <v>45</v>
      </c>
      <c r="E33" s="38">
        <v>0</v>
      </c>
      <c r="F33" s="22"/>
      <c r="G33" s="35">
        <f>B33*E33</f>
        <v>0</v>
      </c>
      <c r="H33" s="35">
        <f>C33*E33</f>
        <v>0</v>
      </c>
      <c r="J33" s="18"/>
      <c r="K33" s="68"/>
      <c r="L33" s="68"/>
    </row>
    <row r="34" spans="2:12" x14ac:dyDescent="0.2">
      <c r="B34" s="28">
        <v>0</v>
      </c>
      <c r="C34" s="27">
        <v>0</v>
      </c>
      <c r="D34" s="39" t="s">
        <v>46</v>
      </c>
      <c r="E34" s="38">
        <v>0</v>
      </c>
      <c r="F34" s="22"/>
      <c r="G34" s="36">
        <f>B34*E34</f>
        <v>0</v>
      </c>
      <c r="H34" s="36">
        <f>C34*E34</f>
        <v>0</v>
      </c>
      <c r="J34" s="18"/>
      <c r="K34" s="68"/>
      <c r="L34" s="68"/>
    </row>
    <row r="35" spans="2:12" x14ac:dyDescent="0.2">
      <c r="B35" s="22"/>
      <c r="C35" s="22"/>
      <c r="D35" s="39"/>
      <c r="E35" s="25"/>
      <c r="F35" s="22"/>
      <c r="G35" s="37">
        <f>SUM(G32:G34)</f>
        <v>0</v>
      </c>
      <c r="H35" s="37">
        <f>SUM(H32:H34)</f>
        <v>0</v>
      </c>
      <c r="J35" s="18"/>
      <c r="K35" s="68"/>
      <c r="L35" s="68"/>
    </row>
    <row r="36" spans="2:12" ht="13.5" thickBot="1" x14ac:dyDescent="0.25">
      <c r="B36" s="22"/>
      <c r="C36" s="22"/>
      <c r="D36" s="22"/>
      <c r="E36" s="22"/>
      <c r="F36" s="22"/>
      <c r="J36" s="18"/>
      <c r="K36" s="68"/>
      <c r="L36" s="68"/>
    </row>
    <row r="37" spans="2:12" ht="14.25" x14ac:dyDescent="0.2">
      <c r="B37" s="59" t="s">
        <v>43</v>
      </c>
      <c r="C37" s="6"/>
      <c r="D37" s="29"/>
      <c r="E37" s="6"/>
      <c r="F37" s="6"/>
      <c r="G37" s="42" t="s">
        <v>71</v>
      </c>
      <c r="H37" s="43" t="s">
        <v>7</v>
      </c>
      <c r="J37" s="18"/>
      <c r="K37" s="68"/>
      <c r="L37" s="68"/>
    </row>
    <row r="38" spans="2:12" x14ac:dyDescent="0.2">
      <c r="B38" s="34" t="s">
        <v>71</v>
      </c>
      <c r="C38" s="34" t="s">
        <v>3</v>
      </c>
      <c r="D38" s="24"/>
      <c r="E38" s="22"/>
      <c r="F38" s="22"/>
      <c r="J38" s="18"/>
      <c r="K38" s="68"/>
      <c r="L38" s="68"/>
    </row>
    <row r="39" spans="2:12" x14ac:dyDescent="0.2">
      <c r="B39" s="28">
        <v>0</v>
      </c>
      <c r="C39" s="27">
        <v>0</v>
      </c>
      <c r="D39" s="40" t="s">
        <v>6</v>
      </c>
      <c r="E39" s="38">
        <v>0</v>
      </c>
      <c r="F39" s="22"/>
      <c r="G39" s="35">
        <f>B39*E39</f>
        <v>0</v>
      </c>
      <c r="H39" s="35">
        <f>C39*E39</f>
        <v>0</v>
      </c>
      <c r="J39" s="18"/>
      <c r="K39" s="68"/>
      <c r="L39" s="68"/>
    </row>
    <row r="40" spans="2:12" x14ac:dyDescent="0.2">
      <c r="B40" s="28">
        <v>0</v>
      </c>
      <c r="C40" s="27">
        <v>0</v>
      </c>
      <c r="D40" s="40" t="s">
        <v>6</v>
      </c>
      <c r="E40" s="38">
        <v>0</v>
      </c>
      <c r="F40" s="22"/>
      <c r="G40" s="35">
        <f>B40*E40</f>
        <v>0</v>
      </c>
      <c r="H40" s="35">
        <f>C40*E40</f>
        <v>0</v>
      </c>
      <c r="J40" s="18"/>
      <c r="K40" s="68"/>
      <c r="L40" s="68"/>
    </row>
    <row r="41" spans="2:12" x14ac:dyDescent="0.2">
      <c r="B41" s="28">
        <v>0</v>
      </c>
      <c r="C41" s="27">
        <v>0</v>
      </c>
      <c r="D41" s="40" t="s">
        <v>6</v>
      </c>
      <c r="E41" s="38">
        <v>0</v>
      </c>
      <c r="F41" s="22"/>
      <c r="G41" s="35">
        <f>B41*E41</f>
        <v>0</v>
      </c>
      <c r="H41" s="35">
        <f>C41*E41</f>
        <v>0</v>
      </c>
      <c r="J41" s="18"/>
      <c r="K41" s="68"/>
      <c r="L41" s="68"/>
    </row>
    <row r="42" spans="2:12" x14ac:dyDescent="0.2">
      <c r="B42" s="28">
        <v>0</v>
      </c>
      <c r="C42" s="27">
        <v>0</v>
      </c>
      <c r="D42" s="40" t="s">
        <v>6</v>
      </c>
      <c r="E42" s="38">
        <v>0</v>
      </c>
      <c r="F42" s="22"/>
      <c r="G42" s="36">
        <f>B42*E42</f>
        <v>0</v>
      </c>
      <c r="H42" s="36">
        <f>C42*E42</f>
        <v>0</v>
      </c>
      <c r="J42" s="18"/>
      <c r="K42" s="68"/>
      <c r="L42" s="68"/>
    </row>
    <row r="43" spans="2:12" ht="13.5" thickBot="1" x14ac:dyDescent="0.25">
      <c r="B43" s="22"/>
      <c r="C43" s="22"/>
      <c r="D43" s="39"/>
      <c r="E43" s="25"/>
      <c r="F43" s="22"/>
      <c r="G43" s="37">
        <f>SUM(G39:G42)</f>
        <v>0</v>
      </c>
      <c r="H43" s="37">
        <f>SUM(H39:H42)</f>
        <v>0</v>
      </c>
      <c r="J43" s="18"/>
      <c r="K43" s="68"/>
      <c r="L43" s="68"/>
    </row>
    <row r="44" spans="2:12" ht="11.25" customHeight="1" x14ac:dyDescent="0.2">
      <c r="B44" s="59" t="s">
        <v>56</v>
      </c>
      <c r="C44" s="6"/>
      <c r="D44" s="29"/>
      <c r="E44" s="6"/>
      <c r="F44" s="6"/>
      <c r="G44" s="42" t="s">
        <v>71</v>
      </c>
      <c r="H44" s="43" t="s">
        <v>7</v>
      </c>
      <c r="J44" s="18"/>
      <c r="K44" s="68"/>
      <c r="L44" s="68"/>
    </row>
    <row r="45" spans="2:12" ht="11.25" customHeight="1" x14ac:dyDescent="0.2">
      <c r="B45" s="34" t="s">
        <v>71</v>
      </c>
      <c r="C45" s="34" t="s">
        <v>3</v>
      </c>
      <c r="D45" s="24"/>
      <c r="E45" s="22"/>
      <c r="F45" s="22"/>
      <c r="J45" s="18"/>
      <c r="K45" s="68"/>
      <c r="L45" s="68"/>
    </row>
    <row r="46" spans="2:12" ht="11.25" customHeight="1" x14ac:dyDescent="0.2">
      <c r="B46" s="28">
        <v>0</v>
      </c>
      <c r="C46" s="73">
        <v>161.94999999999999</v>
      </c>
      <c r="D46" s="40"/>
      <c r="E46" s="38">
        <f>C46</f>
        <v>161.94999999999999</v>
      </c>
      <c r="F46" s="22"/>
      <c r="G46" s="35">
        <f>B46*E46</f>
        <v>0</v>
      </c>
      <c r="H46" s="35">
        <f>E46</f>
        <v>161.94999999999999</v>
      </c>
      <c r="J46" s="18"/>
      <c r="K46" s="68"/>
      <c r="L46" s="68"/>
    </row>
    <row r="47" spans="2:12" ht="13.5" thickBot="1" x14ac:dyDescent="0.25">
      <c r="B47" s="22"/>
      <c r="C47" s="22"/>
      <c r="D47" s="39"/>
      <c r="E47" s="25"/>
      <c r="F47" s="22"/>
      <c r="G47" s="37">
        <f>SUM(G46:G46)</f>
        <v>0</v>
      </c>
      <c r="H47" s="37">
        <f>SUM(H46:H46)</f>
        <v>161.94999999999999</v>
      </c>
    </row>
    <row r="48" spans="2:12" ht="15" thickBot="1" x14ac:dyDescent="0.25">
      <c r="B48" s="26" t="s">
        <v>1</v>
      </c>
      <c r="C48" s="21"/>
      <c r="D48" s="21"/>
      <c r="E48" s="21"/>
      <c r="F48" s="21"/>
      <c r="G48" s="42" t="s">
        <v>71</v>
      </c>
      <c r="H48" s="44" t="s">
        <v>7</v>
      </c>
    </row>
    <row r="49" spans="1:11" ht="21.95" customHeight="1" x14ac:dyDescent="0.2">
      <c r="G49" s="50">
        <f>SUM(G21,G28,G35,G43)</f>
        <v>79060</v>
      </c>
      <c r="H49" s="50">
        <f>SUM(H21,H28,H35,H43)</f>
        <v>0</v>
      </c>
    </row>
    <row r="51" spans="1:11" ht="3.9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sortState ref="B15:B20">
    <sortCondition ref="B15"/>
  </sortState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3" orientation="portrait" r:id="rId1"/>
  <ignoredErrors>
    <ignoredError sqref="BGD7180:BGD7948 BGD3596:BGD4108 BGD5388:BGD5900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 enableFormatConditionsCalculation="0">
    <pageSetUpPr fitToPage="1"/>
  </sheetPr>
  <dimension ref="A1:J15"/>
  <sheetViews>
    <sheetView showGridLines="0" zoomScaleNormal="100" workbookViewId="0">
      <selection activeCell="K22" sqref="K22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82.5" customHeight="1" thickBot="1" x14ac:dyDescent="0.45">
      <c r="A1" s="63"/>
      <c r="B1" s="88" t="str">
        <f>Expenses!B2</f>
        <v>2015 Community Connectivity Consortium Budget</v>
      </c>
      <c r="C1" s="92"/>
      <c r="D1" s="92"/>
      <c r="E1" s="92"/>
      <c r="F1" s="92"/>
      <c r="G1" s="65">
        <v>39709</v>
      </c>
      <c r="H1" s="71"/>
      <c r="I1" s="72"/>
      <c r="J1" s="72"/>
    </row>
    <row r="2" spans="1:10" ht="30.75" customHeight="1" x14ac:dyDescent="0.2">
      <c r="A2" s="64"/>
      <c r="B2" s="86" t="s">
        <v>39</v>
      </c>
      <c r="C2" s="93"/>
      <c r="D2" s="93"/>
      <c r="E2" s="93"/>
      <c r="F2" s="93"/>
      <c r="G2" s="93"/>
    </row>
    <row r="3" spans="1:10" ht="13.5" thickBot="1" x14ac:dyDescent="0.25">
      <c r="B3" s="22"/>
      <c r="C3" s="22"/>
      <c r="D3" s="23"/>
      <c r="E3" s="4"/>
      <c r="F3" s="4"/>
      <c r="G3" s="4"/>
    </row>
    <row r="4" spans="1:10" ht="18" customHeight="1" x14ac:dyDescent="0.2">
      <c r="B4" s="54"/>
      <c r="C4" s="55" t="s">
        <v>71</v>
      </c>
      <c r="D4" s="81" t="s">
        <v>3</v>
      </c>
      <c r="E4" s="4"/>
      <c r="F4" s="61" t="s">
        <v>40</v>
      </c>
      <c r="G4" s="4"/>
    </row>
    <row r="5" spans="1:10" x14ac:dyDescent="0.2">
      <c r="B5" s="1" t="s">
        <v>76</v>
      </c>
      <c r="C5" s="84"/>
      <c r="D5" s="85">
        <v>66612.639999999999</v>
      </c>
      <c r="E5" s="4"/>
      <c r="F5" s="60"/>
      <c r="G5" s="4"/>
    </row>
    <row r="6" spans="1:10" x14ac:dyDescent="0.2">
      <c r="B6" s="33" t="s">
        <v>38</v>
      </c>
      <c r="C6" s="83">
        <f>Revenue!G49</f>
        <v>79060</v>
      </c>
      <c r="D6" s="82">
        <f>Revenue!H49</f>
        <v>0</v>
      </c>
      <c r="E6" s="4"/>
      <c r="F6" s="60"/>
      <c r="G6" s="4"/>
    </row>
    <row r="7" spans="1:10" x14ac:dyDescent="0.2">
      <c r="B7" s="57" t="s">
        <v>5</v>
      </c>
      <c r="C7" s="56">
        <f>Expenses!C51</f>
        <v>78800</v>
      </c>
      <c r="D7" s="53">
        <f>Expenses!D51</f>
        <v>0</v>
      </c>
      <c r="E7" s="4"/>
      <c r="F7" s="60"/>
      <c r="G7" s="4"/>
    </row>
    <row r="8" spans="1:10" ht="13.5" thickBot="1" x14ac:dyDescent="0.25">
      <c r="B8" s="33"/>
      <c r="C8" s="35"/>
      <c r="D8" s="35"/>
      <c r="E8" s="4"/>
      <c r="F8" s="60"/>
      <c r="G8" s="4"/>
    </row>
    <row r="9" spans="1:10" ht="15.75" thickBot="1" x14ac:dyDescent="0.25">
      <c r="B9" s="52" t="s">
        <v>40</v>
      </c>
      <c r="C9" s="51"/>
      <c r="D9" s="51"/>
      <c r="E9" s="4"/>
      <c r="F9" s="60"/>
      <c r="G9" s="4"/>
    </row>
    <row r="10" spans="1:10" ht="24.95" customHeight="1" x14ac:dyDescent="0.2">
      <c r="C10" s="62">
        <f>C6-C7</f>
        <v>260</v>
      </c>
      <c r="D10" s="62">
        <f>(D5+D6)-D7</f>
        <v>66612.639999999999</v>
      </c>
      <c r="E10" s="4"/>
      <c r="F10" s="60"/>
      <c r="G10" s="4"/>
    </row>
    <row r="11" spans="1:10" x14ac:dyDescent="0.2">
      <c r="F11" s="18"/>
    </row>
    <row r="12" spans="1:10" x14ac:dyDescent="0.2">
      <c r="F12" s="18"/>
    </row>
    <row r="13" spans="1:10" ht="11.25" customHeight="1" x14ac:dyDescent="0.2">
      <c r="F13" s="18"/>
    </row>
    <row r="15" spans="1:10" ht="18.75" customHeight="1" x14ac:dyDescent="0.2">
      <c r="A15" s="11"/>
      <c r="B15" s="11"/>
      <c r="C15" s="11"/>
      <c r="D15" s="11"/>
      <c r="E15" s="11"/>
      <c r="F15" s="11"/>
      <c r="G15" s="11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Revenue</vt:lpstr>
      <vt:lpstr>Summary</vt:lpstr>
      <vt:lpstr>Expenses!Print_Area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cpicardal</dc:creator>
  <cp:lastModifiedBy>City of Bellevue</cp:lastModifiedBy>
  <cp:lastPrinted>2013-04-01T16:40:08Z</cp:lastPrinted>
  <dcterms:created xsi:type="dcterms:W3CDTF">2012-04-03T23:25:13Z</dcterms:created>
  <dcterms:modified xsi:type="dcterms:W3CDTF">2014-04-19T00:09:55Z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  <property fmtid="{D5CDD505-2E9C-101B-9397-08002B2CF9AE}" pid="3" name="_NewReviewCycle">
    <vt:lpwstr/>
  </property>
</Properties>
</file>